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2330"/>
  </bookViews>
  <sheets>
    <sheet name="Свод" sheetId="1" r:id="rId1"/>
    <sheet name="Лист10" sheetId="11" r:id="rId2"/>
  </sheets>
  <definedNames>
    <definedName name="_xlnm.Print_Area" localSheetId="0">Свод!$A$1:$BO$15</definedName>
  </definedNames>
  <calcPr calcId="145621" refMode="R1C1"/>
</workbook>
</file>

<file path=xl/calcChain.xml><?xml version="1.0" encoding="utf-8"?>
<calcChain xmlns="http://schemas.openxmlformats.org/spreadsheetml/2006/main">
  <c r="BN15" i="1" l="1"/>
  <c r="BL15" i="1"/>
  <c r="BK15" i="1"/>
  <c r="BJ15" i="1"/>
  <c r="BI15" i="1"/>
  <c r="BH15" i="1"/>
  <c r="BF15" i="1"/>
  <c r="BD15" i="1"/>
  <c r="BB15" i="1"/>
  <c r="AZ15" i="1"/>
  <c r="AY15" i="1"/>
  <c r="AX15" i="1"/>
  <c r="BO5" i="1" l="1"/>
  <c r="BO10" i="1" l="1"/>
  <c r="BG10" i="1"/>
  <c r="BE10" i="1"/>
  <c r="BC10" i="1"/>
  <c r="BA10" i="1"/>
  <c r="BG5" i="1"/>
  <c r="BE5" i="1"/>
  <c r="BC5" i="1"/>
  <c r="BA5" i="1"/>
  <c r="BO15" i="1" l="1"/>
  <c r="BE15" i="1" l="1"/>
  <c r="BG15" i="1"/>
  <c r="BC15" i="1"/>
  <c r="BA15" i="1"/>
  <c r="AW10" i="1" l="1"/>
  <c r="AU10" i="1"/>
  <c r="AS10" i="1"/>
  <c r="AQ10" i="1"/>
  <c r="AO10" i="1"/>
  <c r="AK10" i="1"/>
  <c r="AI10" i="1"/>
  <c r="AG10" i="1"/>
  <c r="AE10" i="1"/>
  <c r="AC10" i="1"/>
  <c r="Y10" i="1"/>
  <c r="W10" i="1"/>
  <c r="U10" i="1"/>
  <c r="S10" i="1"/>
  <c r="Q10" i="1"/>
  <c r="M10" i="1"/>
  <c r="K10" i="1"/>
  <c r="I10" i="1"/>
  <c r="G10" i="1"/>
  <c r="E10" i="1"/>
  <c r="AW5" i="1"/>
  <c r="AU5" i="1"/>
  <c r="AS5" i="1"/>
  <c r="AQ5" i="1"/>
  <c r="AO5" i="1"/>
  <c r="Y5" i="1"/>
  <c r="W5" i="1"/>
  <c r="U5" i="1"/>
  <c r="S5" i="1"/>
  <c r="Q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<sst xmlns="http://schemas.openxmlformats.org/spreadsheetml/2006/main" count="179" uniqueCount="32">
  <si>
    <t>МО, подведы КЗ</t>
  </si>
  <si>
    <t>МО, подведы АР</t>
  </si>
  <si>
    <t>МО, подведы ФОИВ</t>
  </si>
  <si>
    <t>МО, подведы ЛО</t>
  </si>
  <si>
    <t>МО частники</t>
  </si>
  <si>
    <t>выпуск, чел.</t>
  </si>
  <si>
    <t>Не работают (армия, учеба и др. причины)</t>
  </si>
  <si>
    <t>Трудоустройство после окончания обучения</t>
  </si>
  <si>
    <t>% для СПб</t>
  </si>
  <si>
    <t>% фоив</t>
  </si>
  <si>
    <t>% ЛО</t>
  </si>
  <si>
    <t>% част</t>
  </si>
  <si>
    <t>% не раб</t>
  </si>
  <si>
    <t>2023 год БЮДЖЕТ</t>
  </si>
  <si>
    <t>2023 год ПЛАТНО</t>
  </si>
  <si>
    <t>Акушерское дело</t>
  </si>
  <si>
    <t>2022 год БЮДЖЕТ</t>
  </si>
  <si>
    <t>2022 год ПЛАТНО</t>
  </si>
  <si>
    <t>ГБУЗ</t>
  </si>
  <si>
    <t>специальнотсь</t>
  </si>
  <si>
    <t>Кол-во</t>
  </si>
  <si>
    <t>ПОО</t>
  </si>
  <si>
    <t>призваны в армию</t>
  </si>
  <si>
    <t>продолжили обучение</t>
  </si>
  <si>
    <t>в отпуске по уходу за ребенком</t>
  </si>
  <si>
    <t>др. причины</t>
  </si>
  <si>
    <t>в том числе</t>
  </si>
  <si>
    <t>Не работают, всего</t>
  </si>
  <si>
    <t>выехали из СПб</t>
  </si>
  <si>
    <t>не прошли процедуру аккредитации</t>
  </si>
  <si>
    <t>Сестринское дело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</si>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</sst>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8" fillId="3" borderId="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15"/>
  <sheetViews>
    <sheetView tabSelected="1" view="pageBreakPreview" zoomScaleNormal="100" zoomScaleSheetLayoutView="100" workbookViewId="0">
      <selection activeCell="BE13" sqref="BE13:BE14"/>
    </sheetView>
  </sheetViews>
  <sheetFormatPr defaultRowHeight="15" x14ac:dyDescent="0.25"/>
  <cols>
    <col min="1" max="1" width="22.7109375" customWidth="1"/>
    <col min="2" max="6" width="9.28515625" hidden="1" customWidth="1"/>
    <col min="7" max="7" width="5.42578125" hidden="1" customWidth="1"/>
    <col min="8" max="8" width="9.28515625" hidden="1" customWidth="1"/>
    <col min="9" max="9" width="5.42578125" hidden="1" customWidth="1"/>
    <col min="10" max="10" width="9.28515625" hidden="1" customWidth="1"/>
    <col min="11" max="11" width="6.5703125" hidden="1" customWidth="1"/>
    <col min="12" max="12" width="14.28515625" hidden="1" customWidth="1"/>
    <col min="13" max="13" width="8.42578125" hidden="1" customWidth="1"/>
    <col min="14" max="23" width="8.7109375" hidden="1" customWidth="1"/>
    <col min="24" max="24" width="11.7109375" hidden="1" customWidth="1"/>
    <col min="25" max="25" width="8.7109375" hidden="1" customWidth="1"/>
    <col min="26" max="28" width="9.28515625" hidden="1" customWidth="1"/>
    <col min="29" max="29" width="10.28515625" hidden="1" customWidth="1"/>
    <col min="30" max="30" width="9.28515625" hidden="1" customWidth="1"/>
    <col min="31" max="31" width="8.28515625" hidden="1" customWidth="1"/>
    <col min="32" max="32" width="9.28515625" hidden="1" customWidth="1"/>
    <col min="33" max="33" width="0" hidden="1" customWidth="1"/>
    <col min="34" max="34" width="9.28515625" hidden="1" customWidth="1"/>
    <col min="35" max="35" width="0" hidden="1" customWidth="1"/>
    <col min="36" max="36" width="14" hidden="1" customWidth="1"/>
    <col min="37" max="37" width="9.28515625" hidden="1" customWidth="1"/>
    <col min="38" max="38" width="0" hidden="1" customWidth="1"/>
    <col min="39" max="40" width="9.28515625" hidden="1" customWidth="1"/>
    <col min="41" max="41" width="10" hidden="1" customWidth="1"/>
    <col min="42" max="42" width="9.28515625" hidden="1" customWidth="1"/>
    <col min="43" max="43" width="7.85546875" hidden="1" customWidth="1"/>
    <col min="44" max="44" width="9.28515625" hidden="1" customWidth="1"/>
    <col min="45" max="45" width="0" hidden="1" customWidth="1"/>
    <col min="46" max="46" width="9.28515625" hidden="1" customWidth="1"/>
    <col min="47" max="47" width="0" hidden="1" customWidth="1"/>
    <col min="48" max="48" width="13.5703125" hidden="1" customWidth="1"/>
    <col min="49" max="49" width="10.85546875" hidden="1" customWidth="1"/>
    <col min="56" max="56" width="9.42578125" bestFit="1" customWidth="1"/>
    <col min="60" max="60" width="10.5703125" customWidth="1"/>
    <col min="65" max="65" width="9.140625" style="11"/>
    <col min="66" max="66" width="8" customWidth="1"/>
  </cols>
  <sheetData>
    <row r="1" spans="1:67" ht="25.5" customHeight="1" thickBot="1" x14ac:dyDescent="0.3">
      <c r="A1" s="27"/>
      <c r="B1" s="28" t="s">
        <v>16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 t="s">
        <v>17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 t="s">
        <v>13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8" t="s">
        <v>14</v>
      </c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8" t="s">
        <v>30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</row>
    <row r="2" spans="1:67" ht="15" customHeight="1" x14ac:dyDescent="0.25">
      <c r="A2" s="22"/>
      <c r="B2" s="23" t="s">
        <v>5</v>
      </c>
      <c r="C2" s="24" t="s">
        <v>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3" t="s">
        <v>5</v>
      </c>
      <c r="O2" s="24" t="s">
        <v>7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3" t="s">
        <v>5</v>
      </c>
      <c r="AA2" s="24" t="s">
        <v>7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3" t="s">
        <v>5</v>
      </c>
      <c r="AM2" s="24" t="s">
        <v>7</v>
      </c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3" t="s">
        <v>5</v>
      </c>
      <c r="AY2" s="24" t="s">
        <v>7</v>
      </c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</row>
    <row r="3" spans="1:67" s="1" customFormat="1" ht="20.25" customHeight="1" x14ac:dyDescent="0.25">
      <c r="A3" s="13"/>
      <c r="B3" s="14"/>
      <c r="C3" s="15" t="s">
        <v>0</v>
      </c>
      <c r="D3" s="15" t="s">
        <v>1</v>
      </c>
      <c r="E3" s="16" t="s">
        <v>8</v>
      </c>
      <c r="F3" s="15" t="s">
        <v>2</v>
      </c>
      <c r="G3" s="15" t="s">
        <v>9</v>
      </c>
      <c r="H3" s="15" t="s">
        <v>3</v>
      </c>
      <c r="I3" s="15" t="s">
        <v>10</v>
      </c>
      <c r="J3" s="15" t="s">
        <v>4</v>
      </c>
      <c r="K3" s="15" t="s">
        <v>11</v>
      </c>
      <c r="L3" s="15" t="s">
        <v>6</v>
      </c>
      <c r="M3" s="15" t="s">
        <v>12</v>
      </c>
      <c r="N3" s="14"/>
      <c r="O3" s="15" t="s">
        <v>0</v>
      </c>
      <c r="P3" s="15" t="s">
        <v>1</v>
      </c>
      <c r="Q3" s="16" t="s">
        <v>8</v>
      </c>
      <c r="R3" s="15" t="s">
        <v>2</v>
      </c>
      <c r="S3" s="15" t="s">
        <v>9</v>
      </c>
      <c r="T3" s="15" t="s">
        <v>3</v>
      </c>
      <c r="U3" s="15" t="s">
        <v>10</v>
      </c>
      <c r="V3" s="15" t="s">
        <v>4</v>
      </c>
      <c r="W3" s="15" t="s">
        <v>11</v>
      </c>
      <c r="X3" s="15" t="s">
        <v>6</v>
      </c>
      <c r="Y3" s="15" t="s">
        <v>12</v>
      </c>
      <c r="Z3" s="14"/>
      <c r="AA3" s="15" t="s">
        <v>0</v>
      </c>
      <c r="AB3" s="15" t="s">
        <v>1</v>
      </c>
      <c r="AC3" s="16" t="s">
        <v>8</v>
      </c>
      <c r="AD3" s="15" t="s">
        <v>2</v>
      </c>
      <c r="AE3" s="15" t="s">
        <v>9</v>
      </c>
      <c r="AF3" s="15" t="s">
        <v>3</v>
      </c>
      <c r="AG3" s="15" t="s">
        <v>10</v>
      </c>
      <c r="AH3" s="15" t="s">
        <v>4</v>
      </c>
      <c r="AI3" s="15" t="s">
        <v>11</v>
      </c>
      <c r="AJ3" s="15" t="s">
        <v>6</v>
      </c>
      <c r="AK3" s="15" t="s">
        <v>12</v>
      </c>
      <c r="AL3" s="14"/>
      <c r="AM3" s="15" t="s">
        <v>0</v>
      </c>
      <c r="AN3" s="15" t="s">
        <v>1</v>
      </c>
      <c r="AO3" s="16" t="s">
        <v>8</v>
      </c>
      <c r="AP3" s="15" t="s">
        <v>2</v>
      </c>
      <c r="AQ3" s="15" t="s">
        <v>9</v>
      </c>
      <c r="AR3" s="15" t="s">
        <v>3</v>
      </c>
      <c r="AS3" s="15" t="s">
        <v>10</v>
      </c>
      <c r="AT3" s="15" t="s">
        <v>4</v>
      </c>
      <c r="AU3" s="15" t="s">
        <v>11</v>
      </c>
      <c r="AV3" s="15" t="s">
        <v>6</v>
      </c>
      <c r="AW3" s="15" t="s">
        <v>12</v>
      </c>
      <c r="AX3" s="14"/>
      <c r="AY3" s="17" t="s">
        <v>0</v>
      </c>
      <c r="AZ3" s="17" t="s">
        <v>1</v>
      </c>
      <c r="BA3" s="18" t="s">
        <v>8</v>
      </c>
      <c r="BB3" s="17" t="s">
        <v>2</v>
      </c>
      <c r="BC3" s="17" t="s">
        <v>9</v>
      </c>
      <c r="BD3" s="17" t="s">
        <v>3</v>
      </c>
      <c r="BE3" s="17" t="s">
        <v>10</v>
      </c>
      <c r="BF3" s="17" t="s">
        <v>4</v>
      </c>
      <c r="BG3" s="17" t="s">
        <v>11</v>
      </c>
      <c r="BH3" s="17" t="s">
        <v>27</v>
      </c>
      <c r="BI3" s="17" t="s">
        <v>26</v>
      </c>
      <c r="BJ3" s="17"/>
      <c r="BK3" s="17"/>
      <c r="BL3" s="17"/>
      <c r="BM3" s="17"/>
      <c r="BN3" s="17"/>
      <c r="BO3" s="17" t="s">
        <v>12</v>
      </c>
    </row>
    <row r="4" spans="1:67" s="1" customFormat="1" ht="78" customHeight="1" x14ac:dyDescent="0.25">
      <c r="A4" s="13"/>
      <c r="B4" s="19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9"/>
      <c r="O4" s="15"/>
      <c r="P4" s="15"/>
      <c r="Q4" s="16"/>
      <c r="R4" s="15"/>
      <c r="S4" s="15"/>
      <c r="T4" s="15"/>
      <c r="U4" s="15"/>
      <c r="V4" s="15"/>
      <c r="W4" s="15"/>
      <c r="X4" s="15"/>
      <c r="Y4" s="15"/>
      <c r="Z4" s="19"/>
      <c r="AA4" s="15"/>
      <c r="AB4" s="15"/>
      <c r="AC4" s="16"/>
      <c r="AD4" s="15"/>
      <c r="AE4" s="15"/>
      <c r="AF4" s="15"/>
      <c r="AG4" s="15"/>
      <c r="AH4" s="15"/>
      <c r="AI4" s="15"/>
      <c r="AJ4" s="15"/>
      <c r="AK4" s="15"/>
      <c r="AL4" s="19"/>
      <c r="AM4" s="15"/>
      <c r="AN4" s="15"/>
      <c r="AO4" s="16"/>
      <c r="AP4" s="15"/>
      <c r="AQ4" s="15"/>
      <c r="AR4" s="15"/>
      <c r="AS4" s="15"/>
      <c r="AT4" s="15"/>
      <c r="AU4" s="15"/>
      <c r="AV4" s="15"/>
      <c r="AW4" s="15"/>
      <c r="AX4" s="14"/>
      <c r="AY4" s="17"/>
      <c r="AZ4" s="17"/>
      <c r="BA4" s="18"/>
      <c r="BB4" s="17"/>
      <c r="BC4" s="17"/>
      <c r="BD4" s="17"/>
      <c r="BE4" s="17"/>
      <c r="BF4" s="17"/>
      <c r="BG4" s="17"/>
      <c r="BH4" s="17"/>
      <c r="BI4" s="6" t="s">
        <v>22</v>
      </c>
      <c r="BJ4" s="6" t="s">
        <v>23</v>
      </c>
      <c r="BK4" s="6" t="s">
        <v>24</v>
      </c>
      <c r="BL4" s="6" t="s">
        <v>28</v>
      </c>
      <c r="BM4" s="37" t="s">
        <v>29</v>
      </c>
      <c r="BN4" s="6" t="s">
        <v>25</v>
      </c>
      <c r="BO4" s="17"/>
    </row>
    <row r="5" spans="1:67" ht="20.100000000000001" customHeight="1" thickBot="1" x14ac:dyDescent="0.35">
      <c r="A5" s="25"/>
      <c r="B5" s="3">
        <v>178</v>
      </c>
      <c r="C5" s="3">
        <v>39</v>
      </c>
      <c r="D5" s="3">
        <v>2</v>
      </c>
      <c r="E5" s="5">
        <f t="shared" ref="E5" si="0">(C5+D5)*100/B5</f>
        <v>23.033707865168541</v>
      </c>
      <c r="F5" s="3">
        <v>42</v>
      </c>
      <c r="G5" s="3">
        <f t="shared" ref="G5" si="1">F5*100/B5</f>
        <v>23.59550561797753</v>
      </c>
      <c r="H5" s="3">
        <v>16</v>
      </c>
      <c r="I5" s="3">
        <f t="shared" ref="I5" si="2">H5*100/B5</f>
        <v>8.9887640449438209</v>
      </c>
      <c r="J5" s="3">
        <v>42</v>
      </c>
      <c r="K5" s="3">
        <f t="shared" ref="K5" si="3">J5*100/B5</f>
        <v>23.59550561797753</v>
      </c>
      <c r="L5" s="3">
        <v>37</v>
      </c>
      <c r="M5" s="3">
        <f t="shared" ref="M5" si="4">L5*100/B5</f>
        <v>20.786516853932586</v>
      </c>
      <c r="N5" s="3">
        <v>2</v>
      </c>
      <c r="O5" s="3">
        <v>0</v>
      </c>
      <c r="P5" s="3">
        <v>0</v>
      </c>
      <c r="Q5" s="5">
        <f t="shared" ref="Q5" si="5">(O5+P5)*100/N5</f>
        <v>0</v>
      </c>
      <c r="R5" s="3">
        <v>0</v>
      </c>
      <c r="S5" s="3">
        <f t="shared" ref="S5" si="6">R5*100/N5</f>
        <v>0</v>
      </c>
      <c r="T5" s="3">
        <v>0</v>
      </c>
      <c r="U5" s="3">
        <f t="shared" ref="U5" si="7">T5*100/N5</f>
        <v>0</v>
      </c>
      <c r="V5" s="3">
        <v>1</v>
      </c>
      <c r="W5" s="3">
        <f t="shared" ref="W5" si="8">V5*100/N5</f>
        <v>50</v>
      </c>
      <c r="X5" s="3">
        <v>1</v>
      </c>
      <c r="Y5" s="3">
        <f t="shared" ref="Y5" si="9">X5*100/N5</f>
        <v>50</v>
      </c>
      <c r="Z5" s="3">
        <v>174</v>
      </c>
      <c r="AA5" s="3">
        <v>59</v>
      </c>
      <c r="AB5" s="3">
        <v>9</v>
      </c>
      <c r="AC5" s="5">
        <v>39</v>
      </c>
      <c r="AD5" s="3">
        <v>18</v>
      </c>
      <c r="AE5" s="3">
        <v>10</v>
      </c>
      <c r="AF5" s="3">
        <v>16</v>
      </c>
      <c r="AG5" s="3">
        <v>9</v>
      </c>
      <c r="AH5" s="3">
        <v>45</v>
      </c>
      <c r="AI5" s="3">
        <v>26</v>
      </c>
      <c r="AJ5" s="3">
        <v>27</v>
      </c>
      <c r="AK5" s="3">
        <v>16</v>
      </c>
      <c r="AL5" s="3">
        <v>11</v>
      </c>
      <c r="AM5" s="3">
        <v>2</v>
      </c>
      <c r="AN5" s="3">
        <v>0</v>
      </c>
      <c r="AO5" s="5">
        <f t="shared" ref="AO5" si="10">(AM5+AN5)*100/AL5</f>
        <v>18.181818181818183</v>
      </c>
      <c r="AP5" s="3">
        <v>2</v>
      </c>
      <c r="AQ5" s="3">
        <f t="shared" ref="AQ5" si="11">AP5*100/AL5</f>
        <v>18.181818181818183</v>
      </c>
      <c r="AR5" s="3"/>
      <c r="AS5" s="3">
        <f t="shared" ref="AS5" si="12">AR5*100/AL5</f>
        <v>0</v>
      </c>
      <c r="AT5" s="3">
        <v>4</v>
      </c>
      <c r="AU5" s="3">
        <f t="shared" ref="AU5" si="13">AT5*100/AL5</f>
        <v>36.363636363636367</v>
      </c>
      <c r="AV5" s="3">
        <v>3</v>
      </c>
      <c r="AW5" s="3">
        <f t="shared" ref="AW5" si="14">AV5*100/AL5</f>
        <v>27.272727272727273</v>
      </c>
      <c r="AX5" s="10">
        <v>187</v>
      </c>
      <c r="AY5" s="10">
        <v>45</v>
      </c>
      <c r="AZ5" s="10">
        <v>11</v>
      </c>
      <c r="BA5" s="9">
        <f t="shared" ref="BA5" si="15">(AY5+AZ5)*100/AX5</f>
        <v>29.946524064171122</v>
      </c>
      <c r="BB5" s="10">
        <v>33</v>
      </c>
      <c r="BC5" s="9">
        <f t="shared" ref="BC5" si="16">BB5*100/AX5</f>
        <v>17.647058823529413</v>
      </c>
      <c r="BD5" s="10">
        <v>12</v>
      </c>
      <c r="BE5" s="9">
        <f>BD5*100/AX5</f>
        <v>6.4171122994652405</v>
      </c>
      <c r="BF5" s="10">
        <v>20</v>
      </c>
      <c r="BG5" s="9">
        <f>BF5*100/AX5</f>
        <v>10.695187165775401</v>
      </c>
      <c r="BH5" s="26">
        <v>66</v>
      </c>
      <c r="BI5" s="26">
        <v>2</v>
      </c>
      <c r="BJ5" s="26">
        <v>9</v>
      </c>
      <c r="BK5" s="26">
        <v>13</v>
      </c>
      <c r="BL5" s="26">
        <v>7</v>
      </c>
      <c r="BM5" s="38">
        <v>1</v>
      </c>
      <c r="BN5" s="10">
        <v>35</v>
      </c>
      <c r="BO5" s="9">
        <f t="shared" ref="BO5" si="17">BH5*100/AX5</f>
        <v>35.294117647058826</v>
      </c>
    </row>
    <row r="6" spans="1:67" ht="24.75" customHeight="1" thickBot="1" x14ac:dyDescent="0.3">
      <c r="A6" s="27"/>
      <c r="B6" s="28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 t="s">
        <v>17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 t="s">
        <v>13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8" t="s">
        <v>14</v>
      </c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8" t="s">
        <v>15</v>
      </c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30"/>
    </row>
    <row r="7" spans="1:67" ht="15" customHeight="1" x14ac:dyDescent="0.25">
      <c r="A7" s="22"/>
      <c r="B7" s="23" t="s">
        <v>5</v>
      </c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3" t="s">
        <v>5</v>
      </c>
      <c r="O7" s="24" t="s">
        <v>7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3" t="s">
        <v>5</v>
      </c>
      <c r="AA7" s="24" t="s">
        <v>7</v>
      </c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3" t="s">
        <v>5</v>
      </c>
      <c r="AM7" s="24" t="s">
        <v>7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 t="s">
        <v>5</v>
      </c>
      <c r="AY7" s="24" t="s">
        <v>7</v>
      </c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</row>
    <row r="8" spans="1:67" ht="24" customHeight="1" x14ac:dyDescent="0.25">
      <c r="A8" s="13"/>
      <c r="B8" s="14"/>
      <c r="C8" s="15" t="s">
        <v>0</v>
      </c>
      <c r="D8" s="15" t="s">
        <v>1</v>
      </c>
      <c r="E8" s="16" t="s">
        <v>8</v>
      </c>
      <c r="F8" s="15" t="s">
        <v>2</v>
      </c>
      <c r="G8" s="15" t="s">
        <v>9</v>
      </c>
      <c r="H8" s="15" t="s">
        <v>3</v>
      </c>
      <c r="I8" s="15" t="s">
        <v>10</v>
      </c>
      <c r="J8" s="15" t="s">
        <v>4</v>
      </c>
      <c r="K8" s="15" t="s">
        <v>11</v>
      </c>
      <c r="L8" s="15" t="s">
        <v>6</v>
      </c>
      <c r="M8" s="15" t="s">
        <v>12</v>
      </c>
      <c r="N8" s="14"/>
      <c r="O8" s="15" t="s">
        <v>0</v>
      </c>
      <c r="P8" s="15" t="s">
        <v>1</v>
      </c>
      <c r="Q8" s="16" t="s">
        <v>8</v>
      </c>
      <c r="R8" s="15" t="s">
        <v>2</v>
      </c>
      <c r="S8" s="15" t="s">
        <v>9</v>
      </c>
      <c r="T8" s="15" t="s">
        <v>3</v>
      </c>
      <c r="U8" s="15" t="s">
        <v>10</v>
      </c>
      <c r="V8" s="15" t="s">
        <v>4</v>
      </c>
      <c r="W8" s="15" t="s">
        <v>11</v>
      </c>
      <c r="X8" s="15" t="s">
        <v>6</v>
      </c>
      <c r="Y8" s="15" t="s">
        <v>12</v>
      </c>
      <c r="Z8" s="14"/>
      <c r="AA8" s="15" t="s">
        <v>0</v>
      </c>
      <c r="AB8" s="15" t="s">
        <v>1</v>
      </c>
      <c r="AC8" s="16" t="s">
        <v>8</v>
      </c>
      <c r="AD8" s="15" t="s">
        <v>2</v>
      </c>
      <c r="AE8" s="15" t="s">
        <v>9</v>
      </c>
      <c r="AF8" s="15" t="s">
        <v>3</v>
      </c>
      <c r="AG8" s="15" t="s">
        <v>10</v>
      </c>
      <c r="AH8" s="15" t="s">
        <v>4</v>
      </c>
      <c r="AI8" s="15" t="s">
        <v>11</v>
      </c>
      <c r="AJ8" s="15" t="s">
        <v>6</v>
      </c>
      <c r="AK8" s="15" t="s">
        <v>12</v>
      </c>
      <c r="AL8" s="14"/>
      <c r="AM8" s="15" t="s">
        <v>0</v>
      </c>
      <c r="AN8" s="15" t="s">
        <v>1</v>
      </c>
      <c r="AO8" s="16" t="s">
        <v>8</v>
      </c>
      <c r="AP8" s="15" t="s">
        <v>2</v>
      </c>
      <c r="AQ8" s="15" t="s">
        <v>9</v>
      </c>
      <c r="AR8" s="15" t="s">
        <v>3</v>
      </c>
      <c r="AS8" s="15" t="s">
        <v>10</v>
      </c>
      <c r="AT8" s="15" t="s">
        <v>4</v>
      </c>
      <c r="AU8" s="15" t="s">
        <v>11</v>
      </c>
      <c r="AV8" s="15" t="s">
        <v>6</v>
      </c>
      <c r="AW8" s="15" t="s">
        <v>12</v>
      </c>
      <c r="AX8" s="14"/>
      <c r="AY8" s="17" t="s">
        <v>0</v>
      </c>
      <c r="AZ8" s="17" t="s">
        <v>1</v>
      </c>
      <c r="BA8" s="18" t="s">
        <v>8</v>
      </c>
      <c r="BB8" s="17" t="s">
        <v>2</v>
      </c>
      <c r="BC8" s="17" t="s">
        <v>9</v>
      </c>
      <c r="BD8" s="17" t="s">
        <v>3</v>
      </c>
      <c r="BE8" s="17" t="s">
        <v>10</v>
      </c>
      <c r="BF8" s="17" t="s">
        <v>4</v>
      </c>
      <c r="BG8" s="17" t="s">
        <v>11</v>
      </c>
      <c r="BH8" s="17" t="s">
        <v>27</v>
      </c>
      <c r="BI8" s="17" t="s">
        <v>26</v>
      </c>
      <c r="BJ8" s="17"/>
      <c r="BK8" s="17"/>
      <c r="BL8" s="17"/>
      <c r="BM8" s="17"/>
      <c r="BN8" s="17"/>
      <c r="BO8" s="17" t="s">
        <v>12</v>
      </c>
    </row>
    <row r="9" spans="1:67" ht="76.5" x14ac:dyDescent="0.25">
      <c r="A9" s="13"/>
      <c r="B9" s="19"/>
      <c r="C9" s="15"/>
      <c r="D9" s="15"/>
      <c r="E9" s="16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6"/>
      <c r="R9" s="15"/>
      <c r="S9" s="15"/>
      <c r="T9" s="15"/>
      <c r="U9" s="15"/>
      <c r="V9" s="15"/>
      <c r="W9" s="15"/>
      <c r="X9" s="15"/>
      <c r="Y9" s="15"/>
      <c r="Z9" s="19"/>
      <c r="AA9" s="15"/>
      <c r="AB9" s="15"/>
      <c r="AC9" s="16"/>
      <c r="AD9" s="15"/>
      <c r="AE9" s="15"/>
      <c r="AF9" s="15"/>
      <c r="AG9" s="15"/>
      <c r="AH9" s="15"/>
      <c r="AI9" s="15"/>
      <c r="AJ9" s="15"/>
      <c r="AK9" s="15"/>
      <c r="AL9" s="19"/>
      <c r="AM9" s="15"/>
      <c r="AN9" s="15"/>
      <c r="AO9" s="16"/>
      <c r="AP9" s="15"/>
      <c r="AQ9" s="15"/>
      <c r="AR9" s="15"/>
      <c r="AS9" s="15"/>
      <c r="AT9" s="15"/>
      <c r="AU9" s="15"/>
      <c r="AV9" s="15"/>
      <c r="AW9" s="15"/>
      <c r="AX9" s="14"/>
      <c r="AY9" s="17"/>
      <c r="AZ9" s="17"/>
      <c r="BA9" s="18"/>
      <c r="BB9" s="17"/>
      <c r="BC9" s="17"/>
      <c r="BD9" s="17"/>
      <c r="BE9" s="17"/>
      <c r="BF9" s="17"/>
      <c r="BG9" s="17"/>
      <c r="BH9" s="17"/>
      <c r="BI9" s="6" t="s">
        <v>22</v>
      </c>
      <c r="BJ9" s="6" t="s">
        <v>23</v>
      </c>
      <c r="BK9" s="6" t="s">
        <v>24</v>
      </c>
      <c r="BL9" s="6" t="s">
        <v>28</v>
      </c>
      <c r="BM9" s="37" t="s">
        <v>29</v>
      </c>
      <c r="BN9" s="6" t="s">
        <v>25</v>
      </c>
      <c r="BO9" s="17"/>
    </row>
    <row r="10" spans="1:67" ht="18.75" x14ac:dyDescent="0.3">
      <c r="A10" s="20"/>
      <c r="B10" s="2">
        <v>83</v>
      </c>
      <c r="C10" s="2">
        <v>34</v>
      </c>
      <c r="D10" s="2">
        <v>15</v>
      </c>
      <c r="E10" s="4">
        <f>(C10+D10)*100/B10</f>
        <v>59.036144578313255</v>
      </c>
      <c r="F10" s="2">
        <v>6</v>
      </c>
      <c r="G10" s="2">
        <f>F10*100/B10</f>
        <v>7.2289156626506026</v>
      </c>
      <c r="H10" s="2">
        <v>9</v>
      </c>
      <c r="I10" s="2">
        <f>H10*100/B10</f>
        <v>10.843373493975903</v>
      </c>
      <c r="J10" s="2">
        <v>6</v>
      </c>
      <c r="K10" s="2">
        <f>J10*100/B10</f>
        <v>7.2289156626506026</v>
      </c>
      <c r="L10" s="2">
        <v>13</v>
      </c>
      <c r="M10" s="2">
        <f>L10*100/B10</f>
        <v>15.662650602409638</v>
      </c>
      <c r="N10" s="2">
        <v>6</v>
      </c>
      <c r="O10" s="2">
        <v>3</v>
      </c>
      <c r="P10" s="2">
        <v>0</v>
      </c>
      <c r="Q10" s="4">
        <f>(O10+P10)*100/N10</f>
        <v>50</v>
      </c>
      <c r="R10" s="2">
        <v>0</v>
      </c>
      <c r="S10" s="2">
        <f>R10*100/N10</f>
        <v>0</v>
      </c>
      <c r="T10" s="2">
        <v>1</v>
      </c>
      <c r="U10" s="2">
        <f>T10*100/N10</f>
        <v>16.666666666666668</v>
      </c>
      <c r="V10" s="2">
        <v>1</v>
      </c>
      <c r="W10" s="2">
        <f>V10*100/N10</f>
        <v>16.666666666666668</v>
      </c>
      <c r="X10" s="2">
        <v>1</v>
      </c>
      <c r="Y10" s="2">
        <f>X10*100/N10</f>
        <v>16.666666666666668</v>
      </c>
      <c r="Z10" s="2">
        <v>85</v>
      </c>
      <c r="AA10" s="2">
        <v>39</v>
      </c>
      <c r="AB10" s="2">
        <v>8</v>
      </c>
      <c r="AC10" s="4">
        <f>(AA10+AB10)*100/Z10</f>
        <v>55.294117647058826</v>
      </c>
      <c r="AD10" s="2">
        <v>5</v>
      </c>
      <c r="AE10" s="2">
        <f>AD10*100/Z10</f>
        <v>5.882352941176471</v>
      </c>
      <c r="AF10" s="2">
        <v>1</v>
      </c>
      <c r="AG10" s="2">
        <f>AF10*100/Z10</f>
        <v>1.1764705882352942</v>
      </c>
      <c r="AH10" s="2">
        <v>15</v>
      </c>
      <c r="AI10" s="2">
        <f>AH10*100/Z10</f>
        <v>17.647058823529413</v>
      </c>
      <c r="AJ10" s="2">
        <v>17</v>
      </c>
      <c r="AK10" s="2">
        <f>AJ10*100/Z10</f>
        <v>20</v>
      </c>
      <c r="AL10" s="2">
        <v>5</v>
      </c>
      <c r="AM10" s="2">
        <v>1</v>
      </c>
      <c r="AN10" s="2">
        <v>0</v>
      </c>
      <c r="AO10" s="4">
        <f>(AM10+AN10)*100/AL10</f>
        <v>20</v>
      </c>
      <c r="AP10" s="2">
        <v>1</v>
      </c>
      <c r="AQ10" s="2">
        <f>AP10*100/AL10</f>
        <v>20</v>
      </c>
      <c r="AR10" s="2">
        <v>0</v>
      </c>
      <c r="AS10" s="2">
        <f>AR10*100/AL10</f>
        <v>0</v>
      </c>
      <c r="AT10" s="2">
        <v>2</v>
      </c>
      <c r="AU10" s="2">
        <f>AT10*100/AL10</f>
        <v>40</v>
      </c>
      <c r="AV10" s="2">
        <v>1</v>
      </c>
      <c r="AW10" s="2">
        <f>AV10*100/AL10</f>
        <v>20</v>
      </c>
      <c r="AX10" s="7">
        <v>94</v>
      </c>
      <c r="AY10" s="7">
        <v>27</v>
      </c>
      <c r="AZ10" s="7">
        <v>11</v>
      </c>
      <c r="BA10" s="8">
        <f>(AY10+AZ10)*100/AX10</f>
        <v>40.425531914893618</v>
      </c>
      <c r="BB10" s="7">
        <v>6</v>
      </c>
      <c r="BC10" s="7">
        <f>BB10*100/AX10</f>
        <v>6.3829787234042552</v>
      </c>
      <c r="BD10" s="7">
        <v>4</v>
      </c>
      <c r="BE10" s="7">
        <f>BD10*100/AX10</f>
        <v>4.2553191489361701</v>
      </c>
      <c r="BF10" s="7">
        <v>14</v>
      </c>
      <c r="BG10" s="7">
        <f>BF10*100/AX10</f>
        <v>14.893617021276595</v>
      </c>
      <c r="BH10" s="7">
        <v>32</v>
      </c>
      <c r="BI10" s="7">
        <v>0</v>
      </c>
      <c r="BJ10" s="7">
        <v>11</v>
      </c>
      <c r="BK10" s="7">
        <v>3</v>
      </c>
      <c r="BL10" s="7">
        <v>5</v>
      </c>
      <c r="BM10" s="39">
        <v>8</v>
      </c>
      <c r="BN10" s="7">
        <v>13</v>
      </c>
      <c r="BO10" s="7">
        <f>BH10*100/AX10</f>
        <v>34.042553191489361</v>
      </c>
    </row>
    <row r="11" spans="1:67" ht="23.2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2" t="s">
        <v>31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</row>
    <row r="12" spans="1:67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4" t="s">
        <v>5</v>
      </c>
      <c r="AY12" s="12" t="s">
        <v>7</v>
      </c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67" ht="24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14"/>
      <c r="AY13" s="17" t="s">
        <v>0</v>
      </c>
      <c r="AZ13" s="17" t="s">
        <v>1</v>
      </c>
      <c r="BA13" s="18" t="s">
        <v>8</v>
      </c>
      <c r="BB13" s="17" t="s">
        <v>2</v>
      </c>
      <c r="BC13" s="17" t="s">
        <v>9</v>
      </c>
      <c r="BD13" s="17" t="s">
        <v>3</v>
      </c>
      <c r="BE13" s="17" t="s">
        <v>10</v>
      </c>
      <c r="BF13" s="17" t="s">
        <v>4</v>
      </c>
      <c r="BG13" s="17" t="s">
        <v>11</v>
      </c>
      <c r="BH13" s="17" t="s">
        <v>27</v>
      </c>
      <c r="BI13" s="17" t="s">
        <v>26</v>
      </c>
      <c r="BJ13" s="17"/>
      <c r="BK13" s="17"/>
      <c r="BL13" s="17"/>
      <c r="BM13" s="17"/>
      <c r="BN13" s="17"/>
      <c r="BO13" s="17" t="s">
        <v>12</v>
      </c>
    </row>
    <row r="14" spans="1:67" ht="5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14"/>
      <c r="AY14" s="17"/>
      <c r="AZ14" s="17"/>
      <c r="BA14" s="18"/>
      <c r="BB14" s="17"/>
      <c r="BC14" s="17"/>
      <c r="BD14" s="17"/>
      <c r="BE14" s="17"/>
      <c r="BF14" s="17"/>
      <c r="BG14" s="17"/>
      <c r="BH14" s="17"/>
      <c r="BI14" s="6" t="s">
        <v>22</v>
      </c>
      <c r="BJ14" s="6" t="s">
        <v>23</v>
      </c>
      <c r="BK14" s="6" t="s">
        <v>24</v>
      </c>
      <c r="BL14" s="6" t="s">
        <v>28</v>
      </c>
      <c r="BM14" s="37" t="s">
        <v>29</v>
      </c>
      <c r="BN14" s="6" t="s">
        <v>25</v>
      </c>
      <c r="BO14" s="17"/>
    </row>
    <row r="15" spans="1:67" ht="18.7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34">
        <f>AX10+AX5</f>
        <v>281</v>
      </c>
      <c r="AY15" s="34">
        <f>AY10+AY5</f>
        <v>72</v>
      </c>
      <c r="AZ15" s="34">
        <f>AZ10+AZ5</f>
        <v>22</v>
      </c>
      <c r="BA15" s="35">
        <f>(AY15+AZ15)*100/AX15</f>
        <v>33.451957295373667</v>
      </c>
      <c r="BB15" s="34">
        <f>BB10+BB5</f>
        <v>39</v>
      </c>
      <c r="BC15" s="35">
        <f>BB15*100/AX15</f>
        <v>13.87900355871886</v>
      </c>
      <c r="BD15" s="34">
        <f>BD10+BD5</f>
        <v>16</v>
      </c>
      <c r="BE15" s="35">
        <f>BD15*100/AX15</f>
        <v>5.6939501779359434</v>
      </c>
      <c r="BF15" s="34">
        <f>BF10+BF5</f>
        <v>34</v>
      </c>
      <c r="BG15" s="35">
        <f>BF15*100/AX15</f>
        <v>12.099644128113878</v>
      </c>
      <c r="BH15" s="36">
        <f>BH10+BH5</f>
        <v>98</v>
      </c>
      <c r="BI15" s="36">
        <f>BI5</f>
        <v>2</v>
      </c>
      <c r="BJ15" s="36">
        <f>BJ10+BJ5</f>
        <v>20</v>
      </c>
      <c r="BK15" s="36">
        <f>BK10+BK5</f>
        <v>16</v>
      </c>
      <c r="BL15" s="36">
        <f>BL10+BL5</f>
        <v>12</v>
      </c>
      <c r="BM15" s="40">
        <v>9</v>
      </c>
      <c r="BN15" s="34">
        <f>BN10+BN5</f>
        <v>48</v>
      </c>
      <c r="BO15" s="35">
        <f>BH15*100/AX15</f>
        <v>34.87544483985765</v>
      </c>
    </row>
  </sheetData>
  <mergeCells count="71">
    <mergeCell ref="A2:A4"/>
    <mergeCell ref="A7:A9"/>
    <mergeCell ref="BD13:BD14"/>
    <mergeCell ref="BE13:BE14"/>
    <mergeCell ref="BF13:BF14"/>
    <mergeCell ref="BG13:BG14"/>
    <mergeCell ref="AX12:AX14"/>
    <mergeCell ref="AX6:BO6"/>
    <mergeCell ref="AY7:BO7"/>
    <mergeCell ref="AX7:AX9"/>
    <mergeCell ref="AY8:AY9"/>
    <mergeCell ref="AZ8:AZ9"/>
    <mergeCell ref="BA8:BA9"/>
    <mergeCell ref="BF8:BF9"/>
    <mergeCell ref="BG8:BG9"/>
    <mergeCell ref="BH8:BH9"/>
    <mergeCell ref="BI8:BN8"/>
    <mergeCell ref="BO8:BO9"/>
    <mergeCell ref="BO13:BO14"/>
    <mergeCell ref="BH13:BH14"/>
    <mergeCell ref="BI13:BN13"/>
    <mergeCell ref="AY13:AY14"/>
    <mergeCell ref="AZ13:AZ14"/>
    <mergeCell ref="BA13:BA14"/>
    <mergeCell ref="BB13:BB14"/>
    <mergeCell ref="BC13:BC14"/>
    <mergeCell ref="AX11:BO11"/>
    <mergeCell ref="AY12:BO12"/>
    <mergeCell ref="BO3:BO4"/>
    <mergeCell ref="BB8:BB9"/>
    <mergeCell ref="BC8:BC9"/>
    <mergeCell ref="BD8:BD9"/>
    <mergeCell ref="BE8:BE9"/>
    <mergeCell ref="AX2:AX4"/>
    <mergeCell ref="BI3:BN3"/>
    <mergeCell ref="AX1:BO1"/>
    <mergeCell ref="AY2:BO2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AL6:AW6"/>
    <mergeCell ref="AL7:AL8"/>
    <mergeCell ref="AM7:AW7"/>
    <mergeCell ref="AL1:AW1"/>
    <mergeCell ref="AL2:AL3"/>
    <mergeCell ref="AM2:AW2"/>
    <mergeCell ref="N6:Y6"/>
    <mergeCell ref="N7:N8"/>
    <mergeCell ref="O7:Y7"/>
    <mergeCell ref="Z1:AK1"/>
    <mergeCell ref="Z2:Z3"/>
    <mergeCell ref="AA2:AK2"/>
    <mergeCell ref="Z6:AK6"/>
    <mergeCell ref="Z7:Z8"/>
    <mergeCell ref="AA7:AK7"/>
    <mergeCell ref="B2:B3"/>
    <mergeCell ref="B6:M6"/>
    <mergeCell ref="B7:B8"/>
    <mergeCell ref="C7:M7"/>
    <mergeCell ref="N1:Y1"/>
    <mergeCell ref="O2:Y2"/>
    <mergeCell ref="N2:N3"/>
    <mergeCell ref="B1:M1"/>
    <mergeCell ref="C2:M2"/>
  </mergeCells>
  <pageMargins left="0.70866141732283472" right="0.11811023622047245" top="0.35433070866141736" bottom="0.15748031496062992" header="0" footer="0"/>
  <pageSetup paperSize="9" scale="73" fitToHeight="2" orientation="landscape" r:id="rId1"/>
  <colBreaks count="1" manualBreakCount="1">
    <brk id="25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F7"/>
  <sheetViews>
    <sheetView workbookViewId="0">
      <selection activeCell="D25" sqref="D25"/>
    </sheetView>
  </sheetViews>
  <sheetFormatPr defaultRowHeight="15" x14ac:dyDescent="0.25"/>
  <cols>
    <col min="4" max="4" width="16" customWidth="1"/>
    <col min="5" max="5" width="11.140625" customWidth="1"/>
    <col min="6" max="6" width="11.42578125" customWidth="1"/>
  </cols>
  <sheetData>
    <row r="7" spans="3:6" x14ac:dyDescent="0.25">
      <c r="C7" t="s">
        <v>18</v>
      </c>
      <c r="D7" t="s">
        <v>19</v>
      </c>
      <c r="E7" t="s">
        <v>20</v>
      </c>
      <c r="F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Лист10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Галицкий Вадим Александрович</dc:creator>
  <cp:lastModifiedBy>Ольга</cp:lastModifiedBy>
  <cp:lastPrinted>2025-09-03T10:17:53Z</cp:lastPrinted>
  <dcterms:created xsi:type="dcterms:W3CDTF">2023-02-03T07:26:01Z</dcterms:created>
  <dcterms:modified xsi:type="dcterms:W3CDTF">2025-09-03T10:24:30Z</dcterms:modified>
</cp:coreProperties>
</file>